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40" yWindow="80" windowWidth="23560" windowHeight="16520"/>
  </bookViews>
  <sheets>
    <sheet name="Cálculo g PIB" sheetId="5" r:id="rId1"/>
  </sheets>
  <definedNames>
    <definedName name="_10">#REF!</definedName>
    <definedName name="_15">#REF!</definedName>
    <definedName name="_3">#REF!</definedName>
    <definedName name="_5">#REF!</definedName>
    <definedName name="_6">#REF!</definedName>
    <definedName name="T">#REF!</definedName>
    <definedName name="X">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6" i="5"/>
  <c r="C7"/>
  <c r="C8"/>
  <c r="E8"/>
  <c r="C9"/>
  <c r="D9"/>
  <c r="E9"/>
  <c r="C10"/>
  <c r="D10"/>
  <c r="E10"/>
  <c r="C11"/>
  <c r="C12"/>
  <c r="G12"/>
  <c r="D11"/>
  <c r="E11"/>
  <c r="C13"/>
  <c r="G13"/>
  <c r="D12"/>
  <c r="D13"/>
  <c r="H13"/>
  <c r="E12"/>
  <c r="F12"/>
  <c r="H12"/>
  <c r="E13"/>
  <c r="F13"/>
  <c r="C14"/>
  <c r="C15"/>
  <c r="G15"/>
  <c r="D14"/>
  <c r="D15"/>
  <c r="H15"/>
  <c r="E14"/>
  <c r="F14"/>
  <c r="H14"/>
  <c r="E15"/>
  <c r="F15"/>
  <c r="C16"/>
  <c r="C17"/>
  <c r="G17"/>
  <c r="D16"/>
  <c r="D17"/>
  <c r="H17"/>
  <c r="E16"/>
  <c r="F16"/>
  <c r="G16"/>
  <c r="H16"/>
  <c r="E17"/>
  <c r="F17"/>
  <c r="C18"/>
  <c r="C19"/>
  <c r="G19"/>
  <c r="D18"/>
  <c r="D19"/>
  <c r="H19"/>
  <c r="E18"/>
  <c r="F18"/>
  <c r="G18"/>
  <c r="H18"/>
  <c r="E19"/>
  <c r="F19"/>
  <c r="C20"/>
  <c r="C21"/>
  <c r="G21"/>
  <c r="D20"/>
  <c r="D21"/>
  <c r="H21"/>
  <c r="E20"/>
  <c r="F20"/>
  <c r="G20"/>
  <c r="H20"/>
  <c r="E21"/>
  <c r="F21"/>
  <c r="C22"/>
  <c r="C23"/>
  <c r="G23"/>
  <c r="D22"/>
  <c r="D23"/>
  <c r="H23"/>
  <c r="E22"/>
  <c r="F22"/>
  <c r="G22"/>
  <c r="H22"/>
  <c r="E23"/>
  <c r="F23"/>
  <c r="C24"/>
  <c r="C25"/>
  <c r="G25"/>
  <c r="D24"/>
  <c r="D25"/>
  <c r="H25"/>
  <c r="E24"/>
  <c r="F24"/>
  <c r="G24"/>
  <c r="H24"/>
  <c r="E25"/>
  <c r="F25"/>
  <c r="C26"/>
  <c r="C27"/>
  <c r="G27"/>
  <c r="D26"/>
  <c r="D27"/>
  <c r="H27"/>
  <c r="E26"/>
  <c r="F26"/>
  <c r="G26"/>
  <c r="H26"/>
  <c r="E27"/>
  <c r="F27"/>
  <c r="C28"/>
  <c r="C29"/>
  <c r="G29"/>
  <c r="D28"/>
  <c r="D29"/>
  <c r="H29"/>
  <c r="E28"/>
  <c r="F28"/>
  <c r="G28"/>
  <c r="H28"/>
  <c r="E29"/>
  <c r="F29"/>
  <c r="C30"/>
  <c r="C31"/>
  <c r="G31"/>
  <c r="D30"/>
  <c r="D31"/>
  <c r="H31"/>
  <c r="E30"/>
  <c r="F30"/>
  <c r="G30"/>
  <c r="H30"/>
  <c r="E31"/>
  <c r="F31"/>
  <c r="C32"/>
  <c r="C33"/>
  <c r="G33"/>
  <c r="D32"/>
  <c r="D33"/>
  <c r="H33"/>
  <c r="E32"/>
  <c r="F32"/>
  <c r="G32"/>
  <c r="H32"/>
  <c r="E33"/>
  <c r="F33"/>
  <c r="C34"/>
  <c r="C35"/>
  <c r="G35"/>
  <c r="D34"/>
  <c r="D35"/>
  <c r="H35"/>
  <c r="E34"/>
  <c r="F34"/>
  <c r="G34"/>
  <c r="H34"/>
  <c r="E35"/>
  <c r="F35"/>
  <c r="C36"/>
  <c r="C37"/>
  <c r="G37"/>
  <c r="D36"/>
  <c r="D37"/>
  <c r="H37"/>
  <c r="E36"/>
  <c r="F36"/>
  <c r="G36"/>
  <c r="H36"/>
  <c r="E37"/>
  <c r="F37"/>
  <c r="C38"/>
  <c r="C39"/>
  <c r="G39"/>
  <c r="D38"/>
  <c r="D39"/>
  <c r="H39"/>
  <c r="E38"/>
  <c r="F38"/>
  <c r="G38"/>
  <c r="H38"/>
  <c r="E39"/>
  <c r="F39"/>
  <c r="C40"/>
  <c r="C41"/>
  <c r="G41"/>
  <c r="D40"/>
  <c r="H40"/>
  <c r="E40"/>
  <c r="F40"/>
  <c r="G40"/>
  <c r="D41"/>
  <c r="E41"/>
  <c r="F41"/>
  <c r="C42"/>
  <c r="C43"/>
  <c r="G43"/>
  <c r="D42"/>
  <c r="D43"/>
  <c r="H43"/>
  <c r="E42"/>
  <c r="F42"/>
  <c r="G42"/>
  <c r="H42"/>
  <c r="E43"/>
  <c r="F43"/>
  <c r="C44"/>
  <c r="C45"/>
  <c r="G45"/>
  <c r="D44"/>
  <c r="H44"/>
  <c r="E44"/>
  <c r="F44"/>
  <c r="G44"/>
  <c r="D45"/>
  <c r="E45"/>
  <c r="F45"/>
  <c r="C46"/>
  <c r="C47"/>
  <c r="G47"/>
  <c r="D46"/>
  <c r="D47"/>
  <c r="H47"/>
  <c r="E46"/>
  <c r="F46"/>
  <c r="G46"/>
  <c r="H46"/>
  <c r="E47"/>
  <c r="F47"/>
  <c r="C48"/>
  <c r="C49"/>
  <c r="G49"/>
  <c r="D48"/>
  <c r="D49"/>
  <c r="H49"/>
  <c r="E48"/>
  <c r="F48"/>
  <c r="G48"/>
  <c r="E49"/>
  <c r="F49"/>
  <c r="C50"/>
  <c r="C51"/>
  <c r="G51"/>
  <c r="D50"/>
  <c r="D51"/>
  <c r="H51"/>
  <c r="E50"/>
  <c r="F50"/>
  <c r="G50"/>
  <c r="H50"/>
  <c r="E51"/>
  <c r="F51"/>
  <c r="C52"/>
  <c r="C53"/>
  <c r="G53"/>
  <c r="D52"/>
  <c r="H52"/>
  <c r="E52"/>
  <c r="F52"/>
  <c r="G52"/>
  <c r="D53"/>
  <c r="E53"/>
  <c r="F53"/>
  <c r="C54"/>
  <c r="C55"/>
  <c r="G55"/>
  <c r="D54"/>
  <c r="H54"/>
  <c r="E54"/>
  <c r="F54"/>
  <c r="G54"/>
  <c r="D55"/>
  <c r="E55"/>
  <c r="F55"/>
  <c r="C56"/>
  <c r="C57"/>
  <c r="G57"/>
  <c r="D56"/>
  <c r="D57"/>
  <c r="H57"/>
  <c r="E56"/>
  <c r="F56"/>
  <c r="G56"/>
  <c r="E57"/>
  <c r="F57"/>
  <c r="C58"/>
  <c r="C59"/>
  <c r="G59"/>
  <c r="D58"/>
  <c r="D59"/>
  <c r="H59"/>
  <c r="E58"/>
  <c r="F58"/>
  <c r="G58"/>
  <c r="H58"/>
  <c r="E59"/>
  <c r="F59"/>
  <c r="B60"/>
  <c r="E60"/>
  <c r="F60"/>
  <c r="D60"/>
  <c r="H60"/>
  <c r="G60"/>
  <c r="G62"/>
  <c r="G63"/>
  <c r="G64"/>
  <c r="H56"/>
  <c r="H48"/>
  <c r="H55"/>
  <c r="H53"/>
  <c r="H45"/>
  <c r="H41"/>
  <c r="G61"/>
  <c r="B61"/>
  <c r="G14"/>
  <c r="E61"/>
  <c r="F61"/>
  <c r="B62"/>
  <c r="D61"/>
  <c r="H61"/>
  <c r="E62"/>
  <c r="F62"/>
  <c r="B63"/>
  <c r="D62"/>
  <c r="H62"/>
  <c r="E63"/>
  <c r="F63"/>
  <c r="B64"/>
  <c r="D63"/>
  <c r="H63"/>
  <c r="E64"/>
  <c r="F64"/>
  <c r="D64"/>
  <c r="H64"/>
</calcChain>
</file>

<file path=xl/comments1.xml><?xml version="1.0" encoding="utf-8"?>
<comments xmlns="http://schemas.openxmlformats.org/spreadsheetml/2006/main">
  <authors>
    <author>Martinez-Abascal, Eduardo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Martinez-Abascal, Eduardo:</t>
        </r>
        <r>
          <rPr>
            <sz val="9"/>
            <color indexed="81"/>
            <rFont val="Tahoma"/>
            <family val="2"/>
          </rPr>
          <t xml:space="preserve">
DATO DEL INE. 
INDICE DE VOLUMEN ENCADENADO. PIB A PM. 
DE HECHO ES CORREGIDO PORINFLACION. 
BASE 100 EN ENERO 2008.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Martinez-Abascal, Eduardo:</t>
        </r>
        <r>
          <rPr>
            <sz val="9"/>
            <color indexed="81"/>
            <rFont val="Tahoma"/>
            <family val="2"/>
          </rPr>
          <t xml:space="preserve">
CALCULO EMA. COINDICE CON EL PUBLICADO POR EL INE. 
PIB DEL TRIM VS EL DEL TRIMESTRE ANTERIOR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Martinez-Abascal, Eduardo:</t>
        </r>
        <r>
          <rPr>
            <sz val="9"/>
            <color indexed="81"/>
            <rFont val="Tahoma"/>
            <family val="2"/>
          </rPr>
          <t xml:space="preserve">
CALCULO EMA. 
COINCIDE CON EL UBLICADO POR EL INE. 
PIB DEL TRIM VS EL DEL TRIMESTRE DE 12 MESES ANTES. 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Martinez-Abascal, Eduardo:</t>
        </r>
        <r>
          <rPr>
            <sz val="9"/>
            <color indexed="81"/>
            <rFont val="Tahoma"/>
            <family val="2"/>
          </rPr>
          <t xml:space="preserve">
CALCULO EMA. 
SUMA DEL PIB DE 4 TRIMESTRES.
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Martinez-Abascal, Eduardo:</t>
        </r>
        <r>
          <rPr>
            <sz val="9"/>
            <color indexed="81"/>
            <rFont val="Tahoma"/>
            <family val="2"/>
          </rPr>
          <t xml:space="preserve">
Es muy parecido al g interanual. 
Pero NO se parce al g del PIB anual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Martinez-Abascal, Eduardo:</t>
        </r>
        <r>
          <rPr>
            <sz val="9"/>
            <color indexed="81"/>
            <rFont val="Tahoma"/>
            <family val="2"/>
          </rPr>
          <t xml:space="preserve">
es igual al g del PIB anual
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Martinez-Abascal, Eduardo:</t>
        </r>
        <r>
          <rPr>
            <sz val="9"/>
            <color indexed="81"/>
            <rFont val="Tahoma"/>
            <family val="2"/>
          </rPr>
          <t xml:space="preserve">
Números en negrita son Fcast de EMA.
La hipotesis basica (en verde) es el g intertrimestral. 
</t>
        </r>
      </text>
    </comment>
  </commentList>
</comments>
</file>

<file path=xl/sharedStrings.xml><?xml version="1.0" encoding="utf-8"?>
<sst xmlns="http://schemas.openxmlformats.org/spreadsheetml/2006/main" count="77" uniqueCount="77">
  <si>
    <t xml:space="preserve">El PIB del 2013 bajará un 1,3%, siempre que el PIB intertrimestral del IV T 2013 se mueva entre el -0,2 y +0,5, cosa harto probable. </t>
    <phoneticPr fontId="16" type="noConversion"/>
  </si>
  <si>
    <t xml:space="preserve">el 4T de 2013 pesa 0,8. El 1T del 2014 pesa 1, el 2T-2014 pesa 0,8. El 3T- 2014 pesa 0,5. El 4T-2014 pesa 0,3. </t>
  </si>
  <si>
    <t>G del PIB anual del año que viene</t>
  </si>
  <si>
    <t xml:space="preserve">lo que ocurra el IV trimes poco influirá en el g del pib del año que termina. </t>
  </si>
  <si>
    <t xml:space="preserve">Curiosidades de interés. </t>
  </si>
  <si>
    <t>2014-4</t>
  </si>
  <si>
    <t>2014-3</t>
  </si>
  <si>
    <t>2014-2</t>
  </si>
  <si>
    <t>2014-1</t>
  </si>
  <si>
    <t>2013-4</t>
  </si>
  <si>
    <t>2013-3</t>
  </si>
  <si>
    <t>2013-2</t>
  </si>
  <si>
    <t>2013-1</t>
  </si>
  <si>
    <t>2012-4</t>
  </si>
  <si>
    <t>2012-3</t>
  </si>
  <si>
    <t>2012-2</t>
  </si>
  <si>
    <t>2012-1</t>
  </si>
  <si>
    <t>2011-4</t>
  </si>
  <si>
    <t>2011-3</t>
  </si>
  <si>
    <t>2011-2</t>
  </si>
  <si>
    <t>2011-1</t>
  </si>
  <si>
    <t>2010-4</t>
  </si>
  <si>
    <t>2010-3</t>
  </si>
  <si>
    <t>2010-2</t>
  </si>
  <si>
    <t>2010-1</t>
  </si>
  <si>
    <t>2009-4</t>
  </si>
  <si>
    <t>2009-3</t>
  </si>
  <si>
    <t>2009-2</t>
  </si>
  <si>
    <t>2009-1</t>
  </si>
  <si>
    <t>2008-4</t>
  </si>
  <si>
    <t>2008-3</t>
  </si>
  <si>
    <t>2008-2</t>
  </si>
  <si>
    <t>2008-1</t>
  </si>
  <si>
    <t>2007-4</t>
  </si>
  <si>
    <t>2007-3</t>
  </si>
  <si>
    <t>2007-2</t>
  </si>
  <si>
    <t>2007-1</t>
  </si>
  <si>
    <t>2006-4</t>
  </si>
  <si>
    <t>2006-3</t>
  </si>
  <si>
    <t>2006-2</t>
  </si>
  <si>
    <t>2006-1</t>
  </si>
  <si>
    <t>2005-4</t>
  </si>
  <si>
    <t>2005-3</t>
  </si>
  <si>
    <t>2005-2</t>
  </si>
  <si>
    <t>2005-1</t>
  </si>
  <si>
    <t>2004-4</t>
  </si>
  <si>
    <t>2004-3</t>
  </si>
  <si>
    <t>2004-2</t>
  </si>
  <si>
    <t>2004-1</t>
  </si>
  <si>
    <t>2003-4</t>
  </si>
  <si>
    <t>2003-3</t>
  </si>
  <si>
    <t>2003-2</t>
  </si>
  <si>
    <t>2003-1</t>
  </si>
  <si>
    <t>2002-4</t>
  </si>
  <si>
    <t>2002-3</t>
  </si>
  <si>
    <t>2002-2</t>
  </si>
  <si>
    <t>2002-1</t>
  </si>
  <si>
    <t>2001-4</t>
  </si>
  <si>
    <t>2001-3</t>
  </si>
  <si>
    <t>2001-2</t>
  </si>
  <si>
    <t>2001-1</t>
  </si>
  <si>
    <t>2000-4</t>
  </si>
  <si>
    <t>2000-3</t>
  </si>
  <si>
    <t>2000-2</t>
  </si>
  <si>
    <t>2000-1</t>
  </si>
  <si>
    <t>(7) Suma g interanual de 4trim %</t>
  </si>
  <si>
    <t>(6) Suma g intertrim de 4trim %</t>
  </si>
  <si>
    <t>(5) G PIB ANUAL %</t>
  </si>
  <si>
    <t>(4) PIB ANUAL</t>
  </si>
  <si>
    <t>(3) g inter-anual %</t>
  </si>
  <si>
    <t>(2) g inter-trimest. %</t>
  </si>
  <si>
    <t>(1) PIB trim</t>
  </si>
  <si>
    <t>DATOS ANUALES</t>
  </si>
  <si>
    <t>DATOS TRIMESTRALES</t>
  </si>
  <si>
    <t>PIB corregido por inflación. Indice 100 en Enero 2008</t>
  </si>
  <si>
    <t>Contabilidad Nacional Trimestral de España</t>
  </si>
  <si>
    <t>PIB pm. Demanda (Indices de volumen encadenados)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</si>
</sst>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15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 applyFont="1"/>
    <xf numFmtId="2" fontId="1" fillId="0" borderId="0" xfId="1" applyNumberFormat="1" applyFont="1"/>
    <xf numFmtId="0" fontId="2" fillId="0" borderId="0" xfId="1" applyFont="1"/>
    <xf numFmtId="2" fontId="1" fillId="0" borderId="0" xfId="1" applyNumberFormat="1" applyFont="1" applyAlignment="1">
      <alignment horizontal="right"/>
    </xf>
    <xf numFmtId="0" fontId="4" fillId="0" borderId="0" xfId="1" applyFont="1"/>
    <xf numFmtId="164" fontId="5" fillId="0" borderId="1" xfId="1" applyNumberFormat="1" applyFont="1" applyBorder="1"/>
    <xf numFmtId="164" fontId="5" fillId="0" borderId="0" xfId="1" applyNumberFormat="1" applyFont="1"/>
    <xf numFmtId="164" fontId="4" fillId="2" borderId="1" xfId="1" applyNumberFormat="1" applyFont="1" applyFill="1" applyBorder="1"/>
    <xf numFmtId="164" fontId="5" fillId="0" borderId="2" xfId="1" applyNumberFormat="1" applyFont="1" applyBorder="1"/>
    <xf numFmtId="0" fontId="4" fillId="3" borderId="0" xfId="1" applyFont="1" applyFill="1" applyBorder="1"/>
    <xf numFmtId="0" fontId="6" fillId="0" borderId="0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164" fontId="1" fillId="0" borderId="1" xfId="1" applyNumberFormat="1" applyFont="1" applyBorder="1"/>
    <xf numFmtId="164" fontId="1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 applyBorder="1"/>
    <xf numFmtId="164" fontId="8" fillId="0" borderId="2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164" fontId="10" fillId="0" borderId="2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/>
    </xf>
    <xf numFmtId="0" fontId="8" fillId="0" borderId="0" xfId="1" applyFont="1" applyAlignment="1">
      <alignment vertical="center"/>
    </xf>
    <xf numFmtId="164" fontId="2" fillId="2" borderId="1" xfId="1" applyNumberFormat="1" applyFont="1" applyFill="1" applyBorder="1"/>
    <xf numFmtId="0" fontId="1" fillId="0" borderId="1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4" borderId="4" xfId="1" applyFont="1" applyFill="1" applyBorder="1" applyAlignment="1">
      <alignment horizontal="center" wrapText="1"/>
    </xf>
    <xf numFmtId="0" fontId="1" fillId="4" borderId="5" xfId="1" applyFont="1" applyFill="1" applyBorder="1" applyAlignment="1">
      <alignment horizontal="center" wrapText="1"/>
    </xf>
    <xf numFmtId="0" fontId="1" fillId="4" borderId="6" xfId="1" applyFont="1" applyFill="1" applyBorder="1" applyAlignment="1">
      <alignment horizontal="center" wrapText="1"/>
    </xf>
    <xf numFmtId="0" fontId="1" fillId="4" borderId="3" xfId="1" applyFont="1" applyFill="1" applyBorder="1"/>
    <xf numFmtId="0" fontId="1" fillId="4" borderId="7" xfId="1" applyFont="1" applyFill="1" applyBorder="1"/>
    <xf numFmtId="0" fontId="12" fillId="0" borderId="0" xfId="1" applyFont="1"/>
    <xf numFmtId="0" fontId="2" fillId="4" borderId="8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Percent 2" xfId="5"/>
    <cellStyle name="Percent 3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0"/>
  <sheetViews>
    <sheetView tabSelected="1" topLeftCell="A2" zoomScale="140" zoomScaleNormal="140" zoomScalePageLayoutView="140" workbookViewId="0">
      <pane xSplit="1" ySplit="34" topLeftCell="B36" activePane="bottomRight" state="frozenSplit"/>
      <selection activeCell="A2" sqref="A2"/>
      <selection pane="topRight" activeCell="B2" sqref="B2"/>
      <selection pane="bottomLeft" activeCell="A4" sqref="A4"/>
      <selection pane="bottomRight" activeCell="E59" sqref="E59"/>
    </sheetView>
  </sheetViews>
  <sheetFormatPr baseColWidth="10" defaultColWidth="12" defaultRowHeight="11" outlineLevelRow="1" outlineLevelCol="1"/>
  <cols>
    <col min="1" max="1" width="8.1640625" style="1" customWidth="1"/>
    <col min="2" max="2" width="8" style="1" customWidth="1"/>
    <col min="3" max="3" width="8.83203125" style="1" customWidth="1"/>
    <col min="4" max="4" width="10.33203125" style="1" customWidth="1"/>
    <col min="5" max="5" width="10.5" style="1" customWidth="1"/>
    <col min="6" max="6" width="8.83203125" style="1" customWidth="1"/>
    <col min="7" max="7" width="11" style="1" hidden="1" customWidth="1" outlineLevel="1"/>
    <col min="8" max="8" width="12" style="1" hidden="1" customWidth="1" outlineLevel="1"/>
    <col min="9" max="9" width="3.33203125" style="1" customWidth="1" collapsed="1"/>
    <col min="10" max="16384" width="12" style="1"/>
  </cols>
  <sheetData>
    <row r="1" spans="1:9" ht="12" customHeight="1">
      <c r="A1" s="32" t="s">
        <v>76</v>
      </c>
      <c r="G1" s="1" t="s">
        <v>75</v>
      </c>
    </row>
    <row r="2" spans="1:9" ht="12" customHeight="1">
      <c r="A2" s="32" t="s">
        <v>74</v>
      </c>
    </row>
    <row r="3" spans="1:9" ht="12" customHeight="1">
      <c r="B3" s="33" t="s">
        <v>73</v>
      </c>
      <c r="C3" s="35"/>
      <c r="D3" s="34"/>
      <c r="E3" s="33" t="s">
        <v>72</v>
      </c>
      <c r="F3" s="34"/>
      <c r="G3" s="31"/>
      <c r="H3" s="30"/>
    </row>
    <row r="4" spans="1:9" ht="39.75" customHeight="1">
      <c r="B4" s="29" t="s">
        <v>71</v>
      </c>
      <c r="C4" s="28" t="s">
        <v>70</v>
      </c>
      <c r="D4" s="27" t="s">
        <v>69</v>
      </c>
      <c r="E4" s="29" t="s">
        <v>68</v>
      </c>
      <c r="F4" s="27" t="s">
        <v>67</v>
      </c>
      <c r="G4" s="28" t="s">
        <v>66</v>
      </c>
      <c r="H4" s="27" t="s">
        <v>65</v>
      </c>
    </row>
    <row r="5" spans="1:9" ht="12.75" customHeight="1">
      <c r="A5" s="18" t="s">
        <v>64</v>
      </c>
      <c r="B5" s="17">
        <v>77.230360000000005</v>
      </c>
      <c r="C5" s="26"/>
      <c r="D5" s="23"/>
      <c r="E5" s="24"/>
      <c r="F5" s="23"/>
      <c r="H5" s="25"/>
    </row>
    <row r="6" spans="1:9" hidden="1" outlineLevel="1">
      <c r="A6" s="18" t="s">
        <v>63</v>
      </c>
      <c r="B6" s="17">
        <v>78.051389999999998</v>
      </c>
      <c r="C6" s="16">
        <f t="shared" ref="C6:C37" si="0">(B6/B5-1)*100</f>
        <v>1.0630922865049408</v>
      </c>
      <c r="D6" s="23"/>
      <c r="E6" s="24"/>
      <c r="F6" s="23"/>
      <c r="H6" s="23"/>
    </row>
    <row r="7" spans="1:9" hidden="1" outlineLevel="1">
      <c r="A7" s="18" t="s">
        <v>62</v>
      </c>
      <c r="B7" s="17">
        <v>78.655150000000006</v>
      </c>
      <c r="C7" s="16">
        <f t="shared" si="0"/>
        <v>0.77354163711884638</v>
      </c>
      <c r="D7" s="23"/>
      <c r="E7" s="24"/>
      <c r="F7" s="23"/>
      <c r="H7" s="23"/>
    </row>
    <row r="8" spans="1:9" hidden="1" outlineLevel="1">
      <c r="A8" s="18" t="s">
        <v>61</v>
      </c>
      <c r="B8" s="17">
        <v>79.609099999999998</v>
      </c>
      <c r="C8" s="16">
        <f t="shared" si="0"/>
        <v>1.2128258607351006</v>
      </c>
      <c r="D8" s="23"/>
      <c r="E8" s="15">
        <f t="shared" ref="E8:E39" si="1">B8+B7+B6+B5</f>
        <v>313.54599999999999</v>
      </c>
      <c r="F8" s="23"/>
      <c r="H8" s="23"/>
    </row>
    <row r="9" spans="1:9" hidden="1" outlineLevel="1">
      <c r="A9" s="18" t="s">
        <v>60</v>
      </c>
      <c r="B9" s="17">
        <v>80.32593</v>
      </c>
      <c r="C9" s="16">
        <f t="shared" si="0"/>
        <v>0.90043726156934234</v>
      </c>
      <c r="D9" s="13">
        <f t="shared" ref="D9:D40" si="2">(B9/B5-1)*100</f>
        <v>4.0082294061558166</v>
      </c>
      <c r="E9" s="15">
        <f t="shared" si="1"/>
        <v>316.64157</v>
      </c>
      <c r="F9" s="23"/>
      <c r="H9" s="23"/>
    </row>
    <row r="10" spans="1:9" hidden="1" outlineLevel="1">
      <c r="A10" s="18" t="s">
        <v>59</v>
      </c>
      <c r="B10" s="17">
        <v>80.862300000000005</v>
      </c>
      <c r="C10" s="16">
        <f t="shared" si="0"/>
        <v>0.66774203547970146</v>
      </c>
      <c r="D10" s="13">
        <f t="shared" si="2"/>
        <v>3.6013580283451807</v>
      </c>
      <c r="E10" s="15">
        <f t="shared" si="1"/>
        <v>319.45247999999998</v>
      </c>
      <c r="F10" s="23"/>
      <c r="H10" s="23"/>
    </row>
    <row r="11" spans="1:9" hidden="1" outlineLevel="1">
      <c r="A11" s="18" t="s">
        <v>58</v>
      </c>
      <c r="B11" s="17">
        <v>81.726979999999998</v>
      </c>
      <c r="C11" s="16">
        <f t="shared" si="0"/>
        <v>1.069324023679763</v>
      </c>
      <c r="D11" s="13">
        <f t="shared" si="2"/>
        <v>3.9054403939220661</v>
      </c>
      <c r="E11" s="15">
        <f t="shared" si="1"/>
        <v>322.52431000000001</v>
      </c>
      <c r="F11" s="23"/>
      <c r="H11" s="23"/>
    </row>
    <row r="12" spans="1:9" hidden="1" outlineLevel="1">
      <c r="A12" s="18" t="s">
        <v>57</v>
      </c>
      <c r="B12" s="17">
        <v>82.136150000000001</v>
      </c>
      <c r="C12" s="16">
        <f t="shared" si="0"/>
        <v>0.50065474094356244</v>
      </c>
      <c r="D12" s="13">
        <f t="shared" si="2"/>
        <v>3.1743230359343455</v>
      </c>
      <c r="E12" s="15">
        <f t="shared" si="1"/>
        <v>325.05136000000005</v>
      </c>
      <c r="F12" s="22">
        <f t="shared" ref="F12:F43" si="3">(E12/E8-1)*100</f>
        <v>3.6694328742832072</v>
      </c>
      <c r="G12" s="14">
        <f t="shared" ref="G12:G43" si="4">C12+C11+C10+C9</f>
        <v>3.1381580616723692</v>
      </c>
      <c r="H12" s="13">
        <f t="shared" ref="H12:H43" si="5">(D12+D11+D10+D9)/4</f>
        <v>3.672337716089352</v>
      </c>
      <c r="I12" s="2"/>
    </row>
    <row r="13" spans="1:9" hidden="1" outlineLevel="1">
      <c r="A13" s="18" t="s">
        <v>56</v>
      </c>
      <c r="B13" s="17">
        <v>82.556079999999994</v>
      </c>
      <c r="C13" s="16">
        <f t="shared" si="0"/>
        <v>0.51126087599673298</v>
      </c>
      <c r="D13" s="13">
        <f t="shared" si="2"/>
        <v>2.7763761963291334</v>
      </c>
      <c r="E13" s="15">
        <f t="shared" si="1"/>
        <v>327.28151000000003</v>
      </c>
      <c r="F13" s="13">
        <f t="shared" si="3"/>
        <v>3.3602473610777173</v>
      </c>
      <c r="G13" s="14">
        <f t="shared" si="4"/>
        <v>2.7489816760997599</v>
      </c>
      <c r="H13" s="13">
        <f t="shared" si="5"/>
        <v>3.3643744136326816</v>
      </c>
      <c r="I13" s="2"/>
    </row>
    <row r="14" spans="1:9" hidden="1" outlineLevel="1">
      <c r="A14" s="18" t="s">
        <v>55</v>
      </c>
      <c r="B14" s="17">
        <v>83.284949999999995</v>
      </c>
      <c r="C14" s="16">
        <f t="shared" si="0"/>
        <v>0.88287864443175046</v>
      </c>
      <c r="D14" s="13">
        <f t="shared" si="2"/>
        <v>2.9960191584953666</v>
      </c>
      <c r="E14" s="15">
        <f t="shared" si="1"/>
        <v>329.70416</v>
      </c>
      <c r="F14" s="13">
        <f t="shared" si="3"/>
        <v>3.2091408399772092</v>
      </c>
      <c r="G14" s="14">
        <f t="shared" si="4"/>
        <v>2.9641182850518089</v>
      </c>
      <c r="H14" s="13">
        <f t="shared" si="5"/>
        <v>3.2130396961702283</v>
      </c>
      <c r="I14" s="2"/>
    </row>
    <row r="15" spans="1:9" hidden="1" outlineLevel="1">
      <c r="A15" s="18" t="s">
        <v>54</v>
      </c>
      <c r="B15" s="17">
        <v>83.648229999999998</v>
      </c>
      <c r="C15" s="16">
        <f t="shared" si="0"/>
        <v>0.43618925147941301</v>
      </c>
      <c r="D15" s="13">
        <f t="shared" si="2"/>
        <v>2.3508148716617105</v>
      </c>
      <c r="E15" s="15">
        <f t="shared" si="1"/>
        <v>331.62540999999999</v>
      </c>
      <c r="F15" s="13">
        <f t="shared" si="3"/>
        <v>2.8218338022333755</v>
      </c>
      <c r="G15" s="14">
        <f t="shared" si="4"/>
        <v>2.3309835128514589</v>
      </c>
      <c r="H15" s="13">
        <f t="shared" si="5"/>
        <v>2.8243833156051394</v>
      </c>
      <c r="I15" s="2"/>
    </row>
    <row r="16" spans="1:9" hidden="1" outlineLevel="1">
      <c r="A16" s="18" t="s">
        <v>53</v>
      </c>
      <c r="B16" s="17">
        <v>84.371579999999994</v>
      </c>
      <c r="C16" s="16">
        <f t="shared" si="0"/>
        <v>0.86475230856648544</v>
      </c>
      <c r="D16" s="13">
        <f t="shared" si="2"/>
        <v>2.721615269281541</v>
      </c>
      <c r="E16" s="15">
        <f t="shared" si="1"/>
        <v>333.86084</v>
      </c>
      <c r="F16" s="13">
        <f t="shared" si="3"/>
        <v>2.7101809387906961</v>
      </c>
      <c r="G16" s="14">
        <f t="shared" si="4"/>
        <v>2.6950810804743819</v>
      </c>
      <c r="H16" s="13">
        <f t="shared" si="5"/>
        <v>2.7112063739419381</v>
      </c>
      <c r="I16" s="2"/>
    </row>
    <row r="17" spans="1:11" hidden="1" outlineLevel="1">
      <c r="A17" s="18" t="s">
        <v>52</v>
      </c>
      <c r="B17" s="17">
        <v>85.081530000000001</v>
      </c>
      <c r="C17" s="16">
        <f t="shared" si="0"/>
        <v>0.84145632925209934</v>
      </c>
      <c r="D17" s="13">
        <f t="shared" si="2"/>
        <v>3.0590720877251121</v>
      </c>
      <c r="E17" s="15">
        <f t="shared" si="1"/>
        <v>336.38628999999997</v>
      </c>
      <c r="F17" s="13">
        <f t="shared" si="3"/>
        <v>2.7819414546211174</v>
      </c>
      <c r="G17" s="14">
        <f t="shared" si="4"/>
        <v>3.0252765337297483</v>
      </c>
      <c r="H17" s="13">
        <f t="shared" si="5"/>
        <v>2.7818803467909325</v>
      </c>
      <c r="I17" s="2"/>
    </row>
    <row r="18" spans="1:11" hidden="1" outlineLevel="1">
      <c r="A18" s="18" t="s">
        <v>51</v>
      </c>
      <c r="B18" s="17">
        <v>85.733519999999999</v>
      </c>
      <c r="C18" s="16">
        <f t="shared" si="0"/>
        <v>0.7663120303548876</v>
      </c>
      <c r="D18" s="13">
        <f t="shared" si="2"/>
        <v>2.9399909587506601</v>
      </c>
      <c r="E18" s="15">
        <f t="shared" si="1"/>
        <v>338.83485999999999</v>
      </c>
      <c r="F18" s="13">
        <f t="shared" si="3"/>
        <v>2.7693614784842335</v>
      </c>
      <c r="G18" s="14">
        <f t="shared" si="4"/>
        <v>2.9087099196528854</v>
      </c>
      <c r="H18" s="13">
        <f t="shared" si="5"/>
        <v>2.7678732968547557</v>
      </c>
      <c r="I18" s="2"/>
    </row>
    <row r="19" spans="1:11" hidden="1" outlineLevel="1">
      <c r="A19" s="18" t="s">
        <v>50</v>
      </c>
      <c r="B19" s="17">
        <v>86.226070000000007</v>
      </c>
      <c r="C19" s="16">
        <f t="shared" si="0"/>
        <v>0.57451274600648361</v>
      </c>
      <c r="D19" s="13">
        <f t="shared" si="2"/>
        <v>3.0817627581599893</v>
      </c>
      <c r="E19" s="15">
        <f t="shared" si="1"/>
        <v>341.41269999999997</v>
      </c>
      <c r="F19" s="13">
        <f t="shared" si="3"/>
        <v>2.951308827631749</v>
      </c>
      <c r="G19" s="14">
        <f t="shared" si="4"/>
        <v>3.047033414179956</v>
      </c>
      <c r="H19" s="13">
        <f t="shared" si="5"/>
        <v>2.9506102684793256</v>
      </c>
      <c r="I19" s="2"/>
    </row>
    <row r="20" spans="1:11" hidden="1" outlineLevel="1">
      <c r="A20" s="18" t="s">
        <v>49</v>
      </c>
      <c r="B20" s="17">
        <v>87.134159999999994</v>
      </c>
      <c r="C20" s="16">
        <f t="shared" si="0"/>
        <v>1.0531501667651044</v>
      </c>
      <c r="D20" s="13">
        <f t="shared" si="2"/>
        <v>3.2743016072473763</v>
      </c>
      <c r="E20" s="15">
        <f t="shared" si="1"/>
        <v>344.17527999999999</v>
      </c>
      <c r="F20" s="13">
        <f t="shared" si="3"/>
        <v>3.0894428948300634</v>
      </c>
      <c r="G20" s="14">
        <f t="shared" si="4"/>
        <v>3.235431272378575</v>
      </c>
      <c r="H20" s="13">
        <f t="shared" si="5"/>
        <v>3.0887818529707847</v>
      </c>
      <c r="I20" s="2"/>
    </row>
    <row r="21" spans="1:11" hidden="1" outlineLevel="1">
      <c r="A21" s="18" t="s">
        <v>48</v>
      </c>
      <c r="B21" s="17">
        <v>87.861490000000003</v>
      </c>
      <c r="C21" s="16">
        <f t="shared" si="0"/>
        <v>0.83472429182769314</v>
      </c>
      <c r="D21" s="13">
        <f t="shared" si="2"/>
        <v>3.2674071564063434</v>
      </c>
      <c r="E21" s="15">
        <f t="shared" si="1"/>
        <v>346.95524</v>
      </c>
      <c r="F21" s="13">
        <f t="shared" si="3"/>
        <v>3.1419086669673746</v>
      </c>
      <c r="G21" s="14">
        <f t="shared" si="4"/>
        <v>3.2286992349541688</v>
      </c>
      <c r="H21" s="13">
        <f t="shared" si="5"/>
        <v>3.1408656201410921</v>
      </c>
      <c r="I21" s="2"/>
    </row>
    <row r="22" spans="1:11" hidden="1" outlineLevel="1">
      <c r="A22" s="18" t="s">
        <v>47</v>
      </c>
      <c r="B22" s="17">
        <v>88.27373</v>
      </c>
      <c r="C22" s="16">
        <f t="shared" si="0"/>
        <v>0.46919304464332345</v>
      </c>
      <c r="D22" s="13">
        <f t="shared" si="2"/>
        <v>2.9629134555539061</v>
      </c>
      <c r="E22" s="15">
        <f t="shared" si="1"/>
        <v>349.49545000000001</v>
      </c>
      <c r="F22" s="13">
        <f t="shared" si="3"/>
        <v>3.1462494738587532</v>
      </c>
      <c r="G22" s="14">
        <f t="shared" si="4"/>
        <v>2.9315802492426046</v>
      </c>
      <c r="H22" s="13">
        <f t="shared" si="5"/>
        <v>3.1465962443419038</v>
      </c>
      <c r="I22" s="2"/>
    </row>
    <row r="23" spans="1:11" hidden="1" outlineLevel="1">
      <c r="A23" s="18" t="s">
        <v>46</v>
      </c>
      <c r="B23" s="17">
        <v>89.444270000000003</v>
      </c>
      <c r="C23" s="16">
        <f t="shared" si="0"/>
        <v>1.3260343705879363</v>
      </c>
      <c r="D23" s="13">
        <f t="shared" si="2"/>
        <v>3.732281895719014</v>
      </c>
      <c r="E23" s="15">
        <f t="shared" si="1"/>
        <v>352.71365000000003</v>
      </c>
      <c r="F23" s="13">
        <f t="shared" si="3"/>
        <v>3.3100555427493017</v>
      </c>
      <c r="G23" s="14">
        <f t="shared" si="4"/>
        <v>3.6831018738240573</v>
      </c>
      <c r="H23" s="13">
        <f t="shared" si="5"/>
        <v>3.3092260287316604</v>
      </c>
      <c r="I23" s="2"/>
    </row>
    <row r="24" spans="1:11" hidden="1" outlineLevel="1">
      <c r="A24" s="18" t="s">
        <v>45</v>
      </c>
      <c r="B24" s="17">
        <v>89.813490000000002</v>
      </c>
      <c r="C24" s="16">
        <f t="shared" si="0"/>
        <v>0.41279335165909092</v>
      </c>
      <c r="D24" s="13">
        <f t="shared" si="2"/>
        <v>3.0749478734861446</v>
      </c>
      <c r="E24" s="15">
        <f t="shared" si="1"/>
        <v>355.39298000000002</v>
      </c>
      <c r="F24" s="13">
        <f t="shared" si="3"/>
        <v>3.2592985760046655</v>
      </c>
      <c r="G24" s="14">
        <f t="shared" si="4"/>
        <v>3.0427450587180438</v>
      </c>
      <c r="H24" s="13">
        <f t="shared" si="5"/>
        <v>3.2593875952913516</v>
      </c>
      <c r="I24" s="2"/>
    </row>
    <row r="25" spans="1:11" hidden="1" outlineLevel="1">
      <c r="A25" s="18" t="s">
        <v>44</v>
      </c>
      <c r="B25" s="17">
        <v>90.687640000000002</v>
      </c>
      <c r="C25" s="16">
        <f t="shared" si="0"/>
        <v>0.97329476897067835</v>
      </c>
      <c r="D25" s="13">
        <f t="shared" si="2"/>
        <v>3.2165969413903595</v>
      </c>
      <c r="E25" s="15">
        <f t="shared" si="1"/>
        <v>358.21913000000001</v>
      </c>
      <c r="F25" s="13">
        <f t="shared" si="3"/>
        <v>3.2464965797893708</v>
      </c>
      <c r="G25" s="14">
        <f t="shared" si="4"/>
        <v>3.181315535861029</v>
      </c>
      <c r="H25" s="13">
        <f t="shared" si="5"/>
        <v>3.246685041537356</v>
      </c>
      <c r="I25" s="2"/>
    </row>
    <row r="26" spans="1:11" hidden="1" outlineLevel="1">
      <c r="A26" s="18" t="s">
        <v>43</v>
      </c>
      <c r="B26" s="17">
        <v>91.631600000000006</v>
      </c>
      <c r="C26" s="16">
        <f t="shared" si="0"/>
        <v>1.0408915702294186</v>
      </c>
      <c r="D26" s="13">
        <f t="shared" si="2"/>
        <v>3.8039289831754086</v>
      </c>
      <c r="E26" s="15">
        <f t="shared" si="1"/>
        <v>361.57700000000006</v>
      </c>
      <c r="F26" s="13">
        <f t="shared" si="3"/>
        <v>3.4568547315852127</v>
      </c>
      <c r="G26" s="14">
        <f t="shared" si="4"/>
        <v>3.7530140614471241</v>
      </c>
      <c r="H26" s="13">
        <f t="shared" si="5"/>
        <v>3.4569389234427317</v>
      </c>
      <c r="I26" s="2"/>
    </row>
    <row r="27" spans="1:11" hidden="1" outlineLevel="1">
      <c r="A27" s="18" t="s">
        <v>42</v>
      </c>
      <c r="B27" s="17">
        <v>92.355860000000007</v>
      </c>
      <c r="C27" s="16">
        <f t="shared" si="0"/>
        <v>0.79040418370954768</v>
      </c>
      <c r="D27" s="13">
        <f t="shared" si="2"/>
        <v>3.2552001374710704</v>
      </c>
      <c r="E27" s="15">
        <f t="shared" si="1"/>
        <v>364.48858999999999</v>
      </c>
      <c r="F27" s="13">
        <f t="shared" si="3"/>
        <v>3.3383851177860357</v>
      </c>
      <c r="G27" s="14">
        <f t="shared" si="4"/>
        <v>3.2173838745687355</v>
      </c>
      <c r="H27" s="13">
        <f t="shared" si="5"/>
        <v>3.337668483880746</v>
      </c>
      <c r="I27" s="2"/>
    </row>
    <row r="28" spans="1:11" hidden="1" outlineLevel="1">
      <c r="A28" s="18" t="s">
        <v>41</v>
      </c>
      <c r="B28" s="17">
        <v>93.453919999999997</v>
      </c>
      <c r="C28" s="16">
        <f t="shared" si="0"/>
        <v>1.1889445888977557</v>
      </c>
      <c r="D28" s="13">
        <f t="shared" si="2"/>
        <v>4.0533220566309147</v>
      </c>
      <c r="E28" s="15">
        <f t="shared" si="1"/>
        <v>368.12901999999997</v>
      </c>
      <c r="F28" s="13">
        <f t="shared" si="3"/>
        <v>3.583649851496773</v>
      </c>
      <c r="G28" s="14">
        <f t="shared" si="4"/>
        <v>3.9935351118074003</v>
      </c>
      <c r="H28" s="13">
        <f t="shared" si="5"/>
        <v>3.5822620296669383</v>
      </c>
      <c r="I28" s="2"/>
    </row>
    <row r="29" spans="1:11" hidden="1" outlineLevel="1">
      <c r="A29" s="18" t="s">
        <v>40</v>
      </c>
      <c r="B29" s="17">
        <v>94.340069999999997</v>
      </c>
      <c r="C29" s="16">
        <f t="shared" si="0"/>
        <v>0.94822132661744885</v>
      </c>
      <c r="D29" s="13">
        <f t="shared" si="2"/>
        <v>4.0274837894116455</v>
      </c>
      <c r="E29" s="15">
        <f t="shared" si="1"/>
        <v>371.78145000000001</v>
      </c>
      <c r="F29" s="13">
        <f t="shared" si="3"/>
        <v>3.7860401257744147</v>
      </c>
      <c r="G29" s="14">
        <f t="shared" si="4"/>
        <v>3.9684616694541708</v>
      </c>
      <c r="H29" s="13">
        <f t="shared" si="5"/>
        <v>3.7849837416722596</v>
      </c>
      <c r="I29" s="2"/>
    </row>
    <row r="30" spans="1:11" hidden="1" outlineLevel="1">
      <c r="A30" s="18" t="s">
        <v>39</v>
      </c>
      <c r="B30" s="17">
        <v>95.392449999999997</v>
      </c>
      <c r="C30" s="16">
        <f t="shared" si="0"/>
        <v>1.1155175102159687</v>
      </c>
      <c r="D30" s="13">
        <f t="shared" si="2"/>
        <v>4.1043155417999744</v>
      </c>
      <c r="E30" s="15">
        <f t="shared" si="1"/>
        <v>375.54230000000001</v>
      </c>
      <c r="F30" s="13">
        <f t="shared" si="3"/>
        <v>3.8623308451588345</v>
      </c>
      <c r="G30" s="14">
        <f t="shared" si="4"/>
        <v>4.0430876094407209</v>
      </c>
      <c r="H30" s="13">
        <f t="shared" si="5"/>
        <v>3.8600803813284017</v>
      </c>
      <c r="I30" s="2"/>
    </row>
    <row r="31" spans="1:11" hidden="1" outlineLevel="1">
      <c r="A31" s="18" t="s">
        <v>38</v>
      </c>
      <c r="B31" s="17">
        <v>96.242419999999996</v>
      </c>
      <c r="C31" s="16">
        <f t="shared" si="0"/>
        <v>0.89102439448824899</v>
      </c>
      <c r="D31" s="13">
        <f t="shared" si="2"/>
        <v>4.208244068107847</v>
      </c>
      <c r="E31" s="15">
        <f t="shared" si="1"/>
        <v>379.42885999999993</v>
      </c>
      <c r="F31" s="13">
        <f t="shared" si="3"/>
        <v>4.0989678167977717</v>
      </c>
      <c r="G31" s="14">
        <f t="shared" si="4"/>
        <v>4.1437078202194222</v>
      </c>
      <c r="H31" s="13">
        <f t="shared" si="5"/>
        <v>4.0983413639875952</v>
      </c>
      <c r="I31" s="2"/>
    </row>
    <row r="32" spans="1:11" hidden="1" outlineLevel="1">
      <c r="A32" s="18" t="s">
        <v>37</v>
      </c>
      <c r="B32" s="17">
        <v>97.159829999999999</v>
      </c>
      <c r="C32" s="16">
        <f t="shared" si="0"/>
        <v>0.95322831657806972</v>
      </c>
      <c r="D32" s="13">
        <f t="shared" si="2"/>
        <v>3.9654944383285429</v>
      </c>
      <c r="E32" s="15">
        <f t="shared" si="1"/>
        <v>383.13477</v>
      </c>
      <c r="F32" s="13">
        <f t="shared" si="3"/>
        <v>4.0762203425310117</v>
      </c>
      <c r="G32" s="14">
        <f t="shared" si="4"/>
        <v>3.9079915478997362</v>
      </c>
      <c r="H32" s="13">
        <f t="shared" si="5"/>
        <v>4.0763844594120027</v>
      </c>
      <c r="I32" s="2"/>
      <c r="J32" s="21"/>
      <c r="K32" s="21"/>
    </row>
    <row r="33" spans="1:9" hidden="1" outlineLevel="1">
      <c r="A33" s="18" t="s">
        <v>36</v>
      </c>
      <c r="B33" s="17">
        <v>98.009010000000004</v>
      </c>
      <c r="C33" s="16">
        <f t="shared" si="0"/>
        <v>0.87400317600392352</v>
      </c>
      <c r="D33" s="13">
        <f t="shared" si="2"/>
        <v>3.8890579580871609</v>
      </c>
      <c r="E33" s="15">
        <f t="shared" si="1"/>
        <v>386.80370999999997</v>
      </c>
      <c r="F33" s="13">
        <f t="shared" si="3"/>
        <v>4.0406157972647572</v>
      </c>
      <c r="G33" s="14">
        <f t="shared" si="4"/>
        <v>3.8337733972862109</v>
      </c>
      <c r="H33" s="13">
        <f t="shared" si="5"/>
        <v>4.0417780015808811</v>
      </c>
      <c r="I33" s="2"/>
    </row>
    <row r="34" spans="1:9" hidden="1" outlineLevel="1">
      <c r="A34" s="18" t="s">
        <v>35</v>
      </c>
      <c r="B34" s="17">
        <v>98.751750000000001</v>
      </c>
      <c r="C34" s="16">
        <f t="shared" si="0"/>
        <v>0.75782828537906965</v>
      </c>
      <c r="D34" s="13">
        <f t="shared" si="2"/>
        <v>3.5215575236824392</v>
      </c>
      <c r="E34" s="15">
        <f t="shared" si="1"/>
        <v>390.16300999999999</v>
      </c>
      <c r="F34" s="13">
        <f t="shared" si="3"/>
        <v>3.8932258762861105</v>
      </c>
      <c r="G34" s="14">
        <f t="shared" si="4"/>
        <v>3.4760841724493119</v>
      </c>
      <c r="H34" s="13">
        <f t="shared" si="5"/>
        <v>3.8960884970514975</v>
      </c>
      <c r="I34" s="2"/>
    </row>
    <row r="35" spans="1:9" hidden="1" outlineLevel="1">
      <c r="A35" s="18" t="s">
        <v>34</v>
      </c>
      <c r="B35" s="17">
        <v>99.523290000000003</v>
      </c>
      <c r="C35" s="16">
        <f t="shared" si="0"/>
        <v>0.7812924834243562</v>
      </c>
      <c r="D35" s="13">
        <f t="shared" si="2"/>
        <v>3.4089645709241445</v>
      </c>
      <c r="E35" s="15">
        <f t="shared" si="1"/>
        <v>393.44387999999998</v>
      </c>
      <c r="F35" s="13">
        <f t="shared" si="3"/>
        <v>3.6937148112560658</v>
      </c>
      <c r="G35" s="14">
        <f t="shared" si="4"/>
        <v>3.3663522613854191</v>
      </c>
      <c r="H35" s="13">
        <f t="shared" si="5"/>
        <v>3.6962686227555719</v>
      </c>
      <c r="I35" s="2"/>
    </row>
    <row r="36" spans="1:9" collapsed="1">
      <c r="A36" s="20" t="s">
        <v>33</v>
      </c>
      <c r="B36" s="19">
        <v>100.18068</v>
      </c>
      <c r="C36" s="16">
        <f t="shared" si="0"/>
        <v>0.66053885477459495</v>
      </c>
      <c r="D36" s="13">
        <f t="shared" si="2"/>
        <v>3.1091552959695345</v>
      </c>
      <c r="E36" s="15">
        <f t="shared" si="1"/>
        <v>396.46472999999997</v>
      </c>
      <c r="F36" s="13">
        <f t="shared" si="3"/>
        <v>3.4791830561345272</v>
      </c>
      <c r="G36" s="14">
        <f t="shared" si="4"/>
        <v>3.0736627995819443</v>
      </c>
      <c r="H36" s="13">
        <f t="shared" si="5"/>
        <v>3.4821838371658198</v>
      </c>
      <c r="I36" s="2"/>
    </row>
    <row r="37" spans="1:9">
      <c r="A37" s="18" t="s">
        <v>32</v>
      </c>
      <c r="B37" s="17">
        <v>100.68321</v>
      </c>
      <c r="C37" s="16">
        <f t="shared" si="0"/>
        <v>0.50162366635961853</v>
      </c>
      <c r="D37" s="13">
        <f t="shared" si="2"/>
        <v>2.7285246529885399</v>
      </c>
      <c r="E37" s="15">
        <f t="shared" si="1"/>
        <v>399.13893000000002</v>
      </c>
      <c r="F37" s="13">
        <f t="shared" si="3"/>
        <v>3.1890128458178513</v>
      </c>
      <c r="G37" s="14">
        <f t="shared" si="4"/>
        <v>2.7012832899376393</v>
      </c>
      <c r="H37" s="13">
        <f t="shared" si="5"/>
        <v>3.1920505108911645</v>
      </c>
      <c r="I37" s="2"/>
    </row>
    <row r="38" spans="1:9">
      <c r="A38" s="18" t="s">
        <v>31</v>
      </c>
      <c r="B38" s="17">
        <v>100.65797000000001</v>
      </c>
      <c r="C38" s="16">
        <f t="shared" ref="C38:C69" si="6">(B38/B37-1)*100</f>
        <v>-2.5068727943811098E-2</v>
      </c>
      <c r="D38" s="13">
        <f t="shared" si="2"/>
        <v>1.9303151589718626</v>
      </c>
      <c r="E38" s="15">
        <f t="shared" si="1"/>
        <v>401.04515000000004</v>
      </c>
      <c r="F38" s="13">
        <f t="shared" si="3"/>
        <v>2.7891265243212171</v>
      </c>
      <c r="G38" s="14">
        <f t="shared" si="4"/>
        <v>1.9183862766147586</v>
      </c>
      <c r="H38" s="13">
        <f t="shared" si="5"/>
        <v>2.7942399197135206</v>
      </c>
      <c r="I38" s="2"/>
    </row>
    <row r="39" spans="1:9">
      <c r="A39" s="18" t="s">
        <v>30</v>
      </c>
      <c r="B39" s="17">
        <v>99.865300000000005</v>
      </c>
      <c r="C39" s="16">
        <f t="shared" si="6"/>
        <v>-0.78748856151181768</v>
      </c>
      <c r="D39" s="13">
        <f t="shared" si="2"/>
        <v>0.34364820535977003</v>
      </c>
      <c r="E39" s="15">
        <f t="shared" si="1"/>
        <v>401.38716000000005</v>
      </c>
      <c r="F39" s="13">
        <f t="shared" si="3"/>
        <v>2.0189105495808102</v>
      </c>
      <c r="G39" s="14">
        <f t="shared" si="4"/>
        <v>0.3496052316785847</v>
      </c>
      <c r="H39" s="13">
        <f t="shared" si="5"/>
        <v>2.027910828322427</v>
      </c>
      <c r="I39" s="2"/>
    </row>
    <row r="40" spans="1:9">
      <c r="A40" s="18" t="s">
        <v>29</v>
      </c>
      <c r="B40" s="17">
        <v>98.793520000000001</v>
      </c>
      <c r="C40" s="16">
        <f t="shared" si="6"/>
        <v>-1.0732256349302527</v>
      </c>
      <c r="D40" s="13">
        <f t="shared" si="2"/>
        <v>-1.3846581995650253</v>
      </c>
      <c r="E40" s="15">
        <f t="shared" ref="E40:E71" si="7">B40+B39+B38+B37</f>
        <v>400</v>
      </c>
      <c r="F40" s="13">
        <f t="shared" si="3"/>
        <v>0.89169848727779222</v>
      </c>
      <c r="G40" s="14">
        <f t="shared" si="4"/>
        <v>-1.3841592580262629</v>
      </c>
      <c r="H40" s="13">
        <f t="shared" si="5"/>
        <v>0.90445745443878678</v>
      </c>
      <c r="I40" s="2"/>
    </row>
    <row r="41" spans="1:9">
      <c r="A41" s="18" t="s">
        <v>28</v>
      </c>
      <c r="B41" s="17">
        <v>97.110879999999995</v>
      </c>
      <c r="C41" s="16">
        <f t="shared" si="6"/>
        <v>-1.7031886301854704</v>
      </c>
      <c r="D41" s="13">
        <f t="shared" ref="D41:D72" si="8">(B41/B37-1)*100</f>
        <v>-3.5480891004567749</v>
      </c>
      <c r="E41" s="15">
        <f t="shared" si="7"/>
        <v>396.42767000000003</v>
      </c>
      <c r="F41" s="13">
        <f t="shared" si="3"/>
        <v>-0.67927726318252057</v>
      </c>
      <c r="G41" s="14">
        <f t="shared" si="4"/>
        <v>-3.5889715545713519</v>
      </c>
      <c r="H41" s="13">
        <f t="shared" si="5"/>
        <v>-0.66469598392254192</v>
      </c>
      <c r="I41" s="2"/>
    </row>
    <row r="42" spans="1:9">
      <c r="A42" s="18" t="s">
        <v>27</v>
      </c>
      <c r="B42" s="17">
        <v>96.089179999999999</v>
      </c>
      <c r="C42" s="16">
        <f t="shared" si="6"/>
        <v>-1.0520963253550897</v>
      </c>
      <c r="D42" s="13">
        <f t="shared" si="8"/>
        <v>-4.5389252336402226</v>
      </c>
      <c r="E42" s="15">
        <f t="shared" si="7"/>
        <v>391.85888</v>
      </c>
      <c r="F42" s="13">
        <f t="shared" si="3"/>
        <v>-2.290582494265303</v>
      </c>
      <c r="G42" s="14">
        <f t="shared" si="4"/>
        <v>-4.6159991519826304</v>
      </c>
      <c r="H42" s="13">
        <f t="shared" si="5"/>
        <v>-2.2820060820755632</v>
      </c>
      <c r="I42" s="2"/>
    </row>
    <row r="43" spans="1:9">
      <c r="A43" s="18" t="s">
        <v>26</v>
      </c>
      <c r="B43" s="17">
        <v>95.780370000000005</v>
      </c>
      <c r="C43" s="16">
        <f t="shared" si="6"/>
        <v>-0.32137853606409861</v>
      </c>
      <c r="D43" s="13">
        <f t="shared" si="8"/>
        <v>-4.0904398224408283</v>
      </c>
      <c r="E43" s="15">
        <f t="shared" si="7"/>
        <v>387.77395000000001</v>
      </c>
      <c r="F43" s="13">
        <f t="shared" si="3"/>
        <v>-3.3915409750526204</v>
      </c>
      <c r="G43" s="14">
        <f t="shared" si="4"/>
        <v>-4.1498891265349114</v>
      </c>
      <c r="H43" s="13">
        <f t="shared" si="5"/>
        <v>-3.3905280890257128</v>
      </c>
      <c r="I43" s="2"/>
    </row>
    <row r="44" spans="1:9">
      <c r="A44" s="18" t="s">
        <v>25</v>
      </c>
      <c r="B44" s="17">
        <v>95.690119999999993</v>
      </c>
      <c r="C44" s="16">
        <f t="shared" si="6"/>
        <v>-9.4225988059992716E-2</v>
      </c>
      <c r="D44" s="13">
        <f t="shared" si="8"/>
        <v>-3.1412991459358941</v>
      </c>
      <c r="E44" s="15">
        <f t="shared" si="7"/>
        <v>384.67054999999999</v>
      </c>
      <c r="F44" s="13">
        <f t="shared" ref="F44:F75" si="9">(E44/E40-1)*100</f>
        <v>-3.8323624999999972</v>
      </c>
      <c r="G44" s="14">
        <f t="shared" ref="G44:G75" si="10">C44+C43+C42+C41</f>
        <v>-3.1708894796646514</v>
      </c>
      <c r="H44" s="13">
        <f t="shared" ref="H44:H75" si="11">(D44+D43+D42+D41)/4</f>
        <v>-3.82968832561843</v>
      </c>
      <c r="I44" s="2"/>
    </row>
    <row r="45" spans="1:9">
      <c r="A45" s="18" t="s">
        <v>24</v>
      </c>
      <c r="B45" s="17">
        <v>95.788110000000003</v>
      </c>
      <c r="C45" s="16">
        <f t="shared" si="6"/>
        <v>0.10240346652299337</v>
      </c>
      <c r="D45" s="13">
        <f t="shared" si="8"/>
        <v>-1.3621233789663845</v>
      </c>
      <c r="E45" s="15">
        <f t="shared" si="7"/>
        <v>383.34778</v>
      </c>
      <c r="F45" s="13">
        <f t="shared" si="9"/>
        <v>-3.2994392142203455</v>
      </c>
      <c r="G45" s="14">
        <f t="shared" si="10"/>
        <v>-1.3652973829561876</v>
      </c>
      <c r="H45" s="13">
        <f t="shared" si="11"/>
        <v>-3.2831968952458324</v>
      </c>
      <c r="I45" s="2"/>
    </row>
    <row r="46" spans="1:9">
      <c r="A46" s="18" t="s">
        <v>23</v>
      </c>
      <c r="B46" s="17">
        <v>95.974599999999995</v>
      </c>
      <c r="C46" s="16">
        <f t="shared" si="6"/>
        <v>0.1946901342974483</v>
      </c>
      <c r="D46" s="13">
        <f t="shared" si="8"/>
        <v>-0.11924339452163979</v>
      </c>
      <c r="E46" s="15">
        <f t="shared" si="7"/>
        <v>383.23320000000001</v>
      </c>
      <c r="F46" s="13">
        <f t="shared" si="9"/>
        <v>-2.2012210109925268</v>
      </c>
      <c r="G46" s="14">
        <f t="shared" si="10"/>
        <v>-0.11851092330364965</v>
      </c>
      <c r="H46" s="13">
        <f t="shared" si="11"/>
        <v>-2.1782764354661865</v>
      </c>
      <c r="I46" s="2"/>
    </row>
    <row r="47" spans="1:9">
      <c r="A47" s="18" t="s">
        <v>22</v>
      </c>
      <c r="B47" s="17">
        <v>95.953659999999999</v>
      </c>
      <c r="C47" s="16">
        <f t="shared" si="6"/>
        <v>-2.1818272751328305E-2</v>
      </c>
      <c r="D47" s="13">
        <f t="shared" si="8"/>
        <v>0.18092433762784133</v>
      </c>
      <c r="E47" s="15">
        <f t="shared" si="7"/>
        <v>383.40648999999996</v>
      </c>
      <c r="F47" s="13">
        <f t="shared" si="9"/>
        <v>-1.126290200772917</v>
      </c>
      <c r="G47" s="14">
        <f t="shared" si="10"/>
        <v>0.18104934000912065</v>
      </c>
      <c r="H47" s="13">
        <f t="shared" si="11"/>
        <v>-1.1104353954490191</v>
      </c>
      <c r="I47" s="2"/>
    </row>
    <row r="48" spans="1:9">
      <c r="A48" s="18" t="s">
        <v>21</v>
      </c>
      <c r="B48" s="17">
        <v>96.179969999999997</v>
      </c>
      <c r="C48" s="16">
        <f t="shared" si="6"/>
        <v>0.23585343175027695</v>
      </c>
      <c r="D48" s="13">
        <f t="shared" si="8"/>
        <v>0.5119128286180441</v>
      </c>
      <c r="E48" s="15">
        <f t="shared" si="7"/>
        <v>383.89634000000001</v>
      </c>
      <c r="F48" s="13">
        <f t="shared" si="9"/>
        <v>-0.20126573245599078</v>
      </c>
      <c r="G48" s="14">
        <f t="shared" si="10"/>
        <v>0.51112875981939032</v>
      </c>
      <c r="H48" s="13">
        <f t="shared" si="11"/>
        <v>-0.19713240181053471</v>
      </c>
      <c r="I48" s="2"/>
    </row>
    <row r="49" spans="1:10">
      <c r="A49" s="18" t="s">
        <v>20</v>
      </c>
      <c r="B49" s="17">
        <v>96.354740000000007</v>
      </c>
      <c r="C49" s="16">
        <f t="shared" si="6"/>
        <v>0.18171143118468347</v>
      </c>
      <c r="D49" s="13">
        <f t="shared" si="8"/>
        <v>0.59154523458078145</v>
      </c>
      <c r="E49" s="15">
        <f t="shared" si="7"/>
        <v>384.46297000000004</v>
      </c>
      <c r="F49" s="13">
        <f t="shared" si="9"/>
        <v>0.29090816699135491</v>
      </c>
      <c r="G49" s="14">
        <f t="shared" si="10"/>
        <v>0.59043672448108042</v>
      </c>
      <c r="H49" s="13">
        <f t="shared" si="11"/>
        <v>0.29128475157625677</v>
      </c>
      <c r="I49" s="2"/>
      <c r="J49" s="5"/>
    </row>
    <row r="50" spans="1:10">
      <c r="A50" s="18" t="s">
        <v>19</v>
      </c>
      <c r="B50" s="17">
        <v>96.23948</v>
      </c>
      <c r="C50" s="16">
        <f t="shared" si="6"/>
        <v>-0.11962047741502779</v>
      </c>
      <c r="D50" s="13">
        <f t="shared" si="8"/>
        <v>0.27598968893853826</v>
      </c>
      <c r="E50" s="15">
        <f t="shared" si="7"/>
        <v>384.72784999999999</v>
      </c>
      <c r="F50" s="13">
        <f t="shared" si="9"/>
        <v>0.3900105731966752</v>
      </c>
      <c r="G50" s="14">
        <f t="shared" si="10"/>
        <v>0.27612611276860433</v>
      </c>
      <c r="H50" s="13">
        <f t="shared" si="11"/>
        <v>0.39009302244130128</v>
      </c>
      <c r="I50" s="4"/>
    </row>
    <row r="51" spans="1:10">
      <c r="A51" s="18" t="s">
        <v>18</v>
      </c>
      <c r="B51" s="17">
        <v>95.925759999999997</v>
      </c>
      <c r="C51" s="16">
        <f t="shared" si="6"/>
        <v>-0.3259784861680548</v>
      </c>
      <c r="D51" s="13">
        <f t="shared" si="8"/>
        <v>-2.9076535485983435E-2</v>
      </c>
      <c r="E51" s="15">
        <f t="shared" si="7"/>
        <v>384.69994999999994</v>
      </c>
      <c r="F51" s="13">
        <f t="shared" si="9"/>
        <v>0.33735996487695985</v>
      </c>
      <c r="G51" s="14">
        <f t="shared" si="10"/>
        <v>-2.8034100648122173E-2</v>
      </c>
      <c r="H51" s="13">
        <f t="shared" si="11"/>
        <v>0.33759280416284509</v>
      </c>
      <c r="I51" s="2"/>
    </row>
    <row r="52" spans="1:10">
      <c r="A52" s="18" t="s">
        <v>17</v>
      </c>
      <c r="B52" s="17">
        <v>95.569479999999999</v>
      </c>
      <c r="C52" s="16">
        <f t="shared" si="6"/>
        <v>-0.37141222545434838</v>
      </c>
      <c r="D52" s="13">
        <f t="shared" si="8"/>
        <v>-0.63473714953331539</v>
      </c>
      <c r="E52" s="15">
        <f t="shared" si="7"/>
        <v>384.08945999999997</v>
      </c>
      <c r="F52" s="13">
        <f t="shared" si="9"/>
        <v>5.0305246463144826E-2</v>
      </c>
      <c r="G52" s="14">
        <f t="shared" si="10"/>
        <v>-0.6352997578527475</v>
      </c>
      <c r="H52" s="13">
        <f t="shared" si="11"/>
        <v>5.0930309625005221E-2</v>
      </c>
      <c r="I52" s="2"/>
    </row>
    <row r="53" spans="1:10">
      <c r="A53" s="18" t="s">
        <v>16</v>
      </c>
      <c r="B53" s="17">
        <v>95.16328</v>
      </c>
      <c r="C53" s="16">
        <f t="shared" si="6"/>
        <v>-0.4250310873303853</v>
      </c>
      <c r="D53" s="13">
        <f t="shared" si="8"/>
        <v>-1.2365349125533442</v>
      </c>
      <c r="E53" s="15">
        <f t="shared" si="7"/>
        <v>382.89799999999997</v>
      </c>
      <c r="F53" s="13">
        <f t="shared" si="9"/>
        <v>-0.40705350634940851</v>
      </c>
      <c r="G53" s="14">
        <f t="shared" si="10"/>
        <v>-1.2420422763678163</v>
      </c>
      <c r="H53" s="13">
        <f t="shared" si="11"/>
        <v>-0.4060897271585262</v>
      </c>
      <c r="I53" s="2"/>
    </row>
    <row r="54" spans="1:10">
      <c r="A54" s="18" t="s">
        <v>15</v>
      </c>
      <c r="B54" s="17">
        <v>94.691940000000002</v>
      </c>
      <c r="C54" s="16">
        <f t="shared" si="6"/>
        <v>-0.49529608479236265</v>
      </c>
      <c r="D54" s="13">
        <f t="shared" si="8"/>
        <v>-1.608009519585929</v>
      </c>
      <c r="E54" s="15">
        <f t="shared" si="7"/>
        <v>381.35046</v>
      </c>
      <c r="F54" s="13">
        <f t="shared" si="9"/>
        <v>-0.87786470358202084</v>
      </c>
      <c r="G54" s="14">
        <f t="shared" si="10"/>
        <v>-1.6177178837451511</v>
      </c>
      <c r="H54" s="13">
        <f t="shared" si="11"/>
        <v>-0.87708952928964301</v>
      </c>
      <c r="I54" s="2"/>
    </row>
    <row r="55" spans="1:10">
      <c r="A55" s="18" t="s">
        <v>14</v>
      </c>
      <c r="B55" s="17">
        <v>94.327789999999993</v>
      </c>
      <c r="C55" s="16">
        <f t="shared" si="6"/>
        <v>-0.38456282551609933</v>
      </c>
      <c r="D55" s="13">
        <f t="shared" si="8"/>
        <v>-1.6658403331910043</v>
      </c>
      <c r="E55" s="15">
        <f t="shared" si="7"/>
        <v>379.75248999999997</v>
      </c>
      <c r="F55" s="13">
        <f t="shared" si="9"/>
        <v>-1.2860568346837575</v>
      </c>
      <c r="G55" s="14">
        <f t="shared" si="10"/>
        <v>-1.6763022230931957</v>
      </c>
      <c r="H55" s="13">
        <f t="shared" si="11"/>
        <v>-1.2862804787158981</v>
      </c>
      <c r="I55" s="2"/>
    </row>
    <row r="56" spans="1:10">
      <c r="A56" s="18" t="s">
        <v>13</v>
      </c>
      <c r="B56" s="17">
        <v>93.601870000000005</v>
      </c>
      <c r="C56" s="16">
        <f t="shared" si="6"/>
        <v>-0.7695717243030753</v>
      </c>
      <c r="D56" s="13">
        <f t="shared" si="8"/>
        <v>-2.0588267300397534</v>
      </c>
      <c r="E56" s="15">
        <f t="shared" si="7"/>
        <v>377.78487999999999</v>
      </c>
      <c r="F56" s="13">
        <f t="shared" si="9"/>
        <v>-1.6414353052020658</v>
      </c>
      <c r="G56" s="14">
        <f t="shared" si="10"/>
        <v>-2.0744617219419226</v>
      </c>
      <c r="H56" s="13">
        <f t="shared" si="11"/>
        <v>-1.6423028738425076</v>
      </c>
      <c r="I56" s="2"/>
    </row>
    <row r="57" spans="1:10">
      <c r="A57" s="18" t="s">
        <v>12</v>
      </c>
      <c r="B57" s="17">
        <v>93.238860000000003</v>
      </c>
      <c r="C57" s="16">
        <f t="shared" si="6"/>
        <v>-0.38782344839906058</v>
      </c>
      <c r="D57" s="13">
        <f t="shared" si="8"/>
        <v>-2.0222295826709646</v>
      </c>
      <c r="E57" s="15">
        <f t="shared" si="7"/>
        <v>375.86045999999999</v>
      </c>
      <c r="F57" s="13">
        <f t="shared" si="9"/>
        <v>-1.8379672915502243</v>
      </c>
      <c r="G57" s="14">
        <f t="shared" si="10"/>
        <v>-2.0372540830105978</v>
      </c>
      <c r="H57" s="13">
        <f t="shared" si="11"/>
        <v>-1.8387265413719129</v>
      </c>
      <c r="I57" s="2"/>
    </row>
    <row r="58" spans="1:10">
      <c r="A58" s="18" t="s">
        <v>11</v>
      </c>
      <c r="B58" s="17">
        <v>93.144459999999995</v>
      </c>
      <c r="C58" s="16">
        <f t="shared" si="6"/>
        <v>-0.1012453391214807</v>
      </c>
      <c r="D58" s="13">
        <f t="shared" si="8"/>
        <v>-1.6342256796090693</v>
      </c>
      <c r="E58" s="15">
        <f t="shared" si="7"/>
        <v>374.31297999999998</v>
      </c>
      <c r="F58" s="13">
        <f t="shared" si="9"/>
        <v>-1.845410124849467</v>
      </c>
      <c r="G58" s="14">
        <f t="shared" si="10"/>
        <v>-1.6432033373397159</v>
      </c>
      <c r="H58" s="13">
        <f t="shared" si="11"/>
        <v>-1.8452805813776978</v>
      </c>
      <c r="I58" s="2"/>
    </row>
    <row r="59" spans="1:10">
      <c r="A59" s="18" t="s">
        <v>10</v>
      </c>
      <c r="B59" s="17">
        <v>93.259630000000001</v>
      </c>
      <c r="C59" s="16">
        <f t="shared" si="6"/>
        <v>0.1236466452218421</v>
      </c>
      <c r="D59" s="13">
        <f t="shared" si="8"/>
        <v>-1.1323916313527471</v>
      </c>
      <c r="E59" s="15">
        <f t="shared" si="7"/>
        <v>373.24482</v>
      </c>
      <c r="F59" s="13">
        <f t="shared" si="9"/>
        <v>-1.7136609163510563</v>
      </c>
      <c r="G59" s="14">
        <f t="shared" si="10"/>
        <v>-1.1349938666017745</v>
      </c>
      <c r="H59" s="13">
        <f t="shared" si="11"/>
        <v>-1.7119184059181336</v>
      </c>
      <c r="I59" s="2"/>
    </row>
    <row r="60" spans="1:10">
      <c r="A60" s="12" t="s">
        <v>9</v>
      </c>
      <c r="B60" s="9">
        <f>B59*(1+C60/100)</f>
        <v>93.53940888999999</v>
      </c>
      <c r="C60" s="10">
        <v>0.3</v>
      </c>
      <c r="D60" s="6">
        <f t="shared" si="8"/>
        <v>-6.6730621941646362E-2</v>
      </c>
      <c r="E60" s="9">
        <f t="shared" si="7"/>
        <v>373.18235888999999</v>
      </c>
      <c r="F60" s="8">
        <f t="shared" si="9"/>
        <v>-1.2182915075902412</v>
      </c>
      <c r="G60" s="7">
        <f t="shared" si="10"/>
        <v>-6.5422142298699193E-2</v>
      </c>
      <c r="H60" s="6">
        <f t="shared" si="11"/>
        <v>-1.213894378893607</v>
      </c>
    </row>
    <row r="61" spans="1:10">
      <c r="A61" s="11" t="s">
        <v>8</v>
      </c>
      <c r="B61" s="9">
        <f>B60*(1+C61/100)</f>
        <v>93.820027116669976</v>
      </c>
      <c r="C61" s="10">
        <v>0.3</v>
      </c>
      <c r="D61" s="6">
        <f t="shared" si="8"/>
        <v>0.62330997683794909</v>
      </c>
      <c r="E61" s="9">
        <f t="shared" si="7"/>
        <v>373.76352600666996</v>
      </c>
      <c r="F61" s="6">
        <f t="shared" si="9"/>
        <v>-0.5579022580161852</v>
      </c>
      <c r="G61" s="7">
        <f t="shared" si="10"/>
        <v>0.62240130610036137</v>
      </c>
      <c r="H61" s="6">
        <f t="shared" si="11"/>
        <v>-0.55250948901637842</v>
      </c>
    </row>
    <row r="62" spans="1:10">
      <c r="A62" s="11" t="s">
        <v>7</v>
      </c>
      <c r="B62" s="9">
        <f>B61*(1+C62/100)</f>
        <v>94.101487198019981</v>
      </c>
      <c r="C62" s="10">
        <v>0.3</v>
      </c>
      <c r="D62" s="6">
        <f t="shared" si="8"/>
        <v>1.0274655068266858</v>
      </c>
      <c r="E62" s="9">
        <f t="shared" si="7"/>
        <v>374.72055320468996</v>
      </c>
      <c r="F62" s="6">
        <f t="shared" si="9"/>
        <v>0.10888567227618218</v>
      </c>
      <c r="G62" s="7">
        <f t="shared" si="10"/>
        <v>1.023646645221842</v>
      </c>
      <c r="H62" s="6">
        <f t="shared" si="11"/>
        <v>0.11291330759256035</v>
      </c>
    </row>
    <row r="63" spans="1:10">
      <c r="A63" s="11" t="s">
        <v>6</v>
      </c>
      <c r="B63" s="9">
        <f>B62*(1+C63/100)</f>
        <v>94.383791659614033</v>
      </c>
      <c r="C63" s="10">
        <v>0.3</v>
      </c>
      <c r="D63" s="6">
        <f t="shared" si="8"/>
        <v>1.2054108080999493</v>
      </c>
      <c r="E63" s="9">
        <f t="shared" si="7"/>
        <v>375.84471486430397</v>
      </c>
      <c r="F63" s="6">
        <f t="shared" si="9"/>
        <v>0.6965655583121011</v>
      </c>
      <c r="G63" s="7">
        <f t="shared" si="10"/>
        <v>1.2</v>
      </c>
      <c r="H63" s="6">
        <f t="shared" si="11"/>
        <v>0.69736391745573445</v>
      </c>
    </row>
    <row r="64" spans="1:10">
      <c r="A64" s="11" t="s">
        <v>5</v>
      </c>
      <c r="B64" s="9">
        <f>B63*(1+C64/100)</f>
        <v>94.666943034592862</v>
      </c>
      <c r="C64" s="10">
        <v>0.3</v>
      </c>
      <c r="D64" s="6">
        <f t="shared" si="8"/>
        <v>1.2054108080999493</v>
      </c>
      <c r="E64" s="9">
        <f t="shared" si="7"/>
        <v>376.97224900889682</v>
      </c>
      <c r="F64" s="8">
        <f t="shared" si="9"/>
        <v>1.0155598271498034</v>
      </c>
      <c r="G64" s="7">
        <f t="shared" si="10"/>
        <v>1.2</v>
      </c>
      <c r="H64" s="6">
        <f t="shared" si="11"/>
        <v>1.0153992749661334</v>
      </c>
    </row>
    <row r="66" spans="2:3">
      <c r="B66" s="5" t="s">
        <v>4</v>
      </c>
      <c r="C66" s="2"/>
    </row>
    <row r="67" spans="2:3">
      <c r="B67" s="1" t="s">
        <v>0</v>
      </c>
      <c r="C67" s="4"/>
    </row>
    <row r="68" spans="2:3">
      <c r="B68" s="1" t="s">
        <v>3</v>
      </c>
      <c r="C68" s="2"/>
    </row>
    <row r="69" spans="2:3">
      <c r="B69" s="3" t="s">
        <v>2</v>
      </c>
      <c r="C69" s="2"/>
    </row>
    <row r="70" spans="2:3">
      <c r="B70" s="1" t="s">
        <v>1</v>
      </c>
    </row>
  </sheetData>
  <mergeCells count="2">
    <mergeCell ref="E3:F3"/>
    <mergeCell ref="B3:D3"/>
  </mergeCells>
  <phoneticPr fontId="16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Cálculo g PIB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Martinez-Abascal, Eduardo</dc:creator>
  <cp:lastModifiedBy>JMVILA</cp:lastModifiedBy>
  <dcterms:created xsi:type="dcterms:W3CDTF">2014-01-23T09:45:38Z</dcterms:created>
  <dcterms:modified xsi:type="dcterms:W3CDTF">2014-01-23T12:24:19Z</dcterms:modified>
</cp:coreProperties>
</file>